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760" windowHeight="1185" activeTab="1"/>
  </bookViews>
  <sheets>
    <sheet name="Ручная" sheetId="1" r:id="rId1"/>
    <sheet name="Станочная" sheetId="2" r:id="rId2"/>
    <sheet name="габариты" sheetId="3" r:id="rId3"/>
    <sheet name="Ток х.х." sheetId="4" r:id="rId4"/>
    <sheet name="Если гудит трансформатор" sheetId="5" r:id="rId5"/>
  </sheets>
  <definedNames/>
  <calcPr fullCalcOnLoad="1"/>
</workbook>
</file>

<file path=xl/sharedStrings.xml><?xml version="1.0" encoding="utf-8"?>
<sst xmlns="http://schemas.openxmlformats.org/spreadsheetml/2006/main" count="237" uniqueCount="182">
  <si>
    <t>Сумма</t>
  </si>
  <si>
    <t>Ток х.х - до 100 ВА - (при 242 В):</t>
  </si>
  <si>
    <t>5 ВА - 3 mA;</t>
  </si>
  <si>
    <t>20 ВА - 5 mA;</t>
  </si>
  <si>
    <t>50 ВА - 8 mA;</t>
  </si>
  <si>
    <t>100 ВА - 10 mA.</t>
  </si>
  <si>
    <t>Ток х.х - от 1000 ВА - (при 242 В):</t>
  </si>
  <si>
    <t>200 ВА - 15 mA;</t>
  </si>
  <si>
    <t>400 ВА - 25 mA;</t>
  </si>
  <si>
    <t>600 ВА - 30 mA;</t>
  </si>
  <si>
    <t>800 ВА - 35 mA;</t>
  </si>
  <si>
    <t>1000 ВА - 40 mA;</t>
  </si>
  <si>
    <t>2000 ВА - 60 mA;</t>
  </si>
  <si>
    <t>сумма</t>
  </si>
  <si>
    <t>Доплата</t>
  </si>
  <si>
    <t>грн.</t>
  </si>
  <si>
    <t>пониж 20%</t>
  </si>
  <si>
    <t>пониж 10%</t>
  </si>
  <si>
    <t>Наценки для станочной намотки</t>
  </si>
  <si>
    <t>При ручной намотке (мощность более 150Вт) токи вторичных обмоток не менее 0,3А.</t>
  </si>
  <si>
    <t>Вторичная обмотка ниже 8V</t>
  </si>
  <si>
    <t>Вторичная обмотка имеющая свыше 2 отводов, за каждый отвод</t>
  </si>
  <si>
    <t>Вторичная обмотка свыше 24V, за каждые 24В</t>
  </si>
  <si>
    <t xml:space="preserve">Цена, 
грн
1шт
</t>
  </si>
  <si>
    <t>105х65</t>
  </si>
  <si>
    <t>110х85</t>
  </si>
  <si>
    <t>не высоковольтный</t>
  </si>
  <si>
    <t>105х70</t>
  </si>
  <si>
    <t>115х100</t>
  </si>
  <si>
    <t>2х350В</t>
  </si>
  <si>
    <t>115х90</t>
  </si>
  <si>
    <t>120х110</t>
  </si>
  <si>
    <t>170х75</t>
  </si>
  <si>
    <t>140х90</t>
  </si>
  <si>
    <t>110х75</t>
  </si>
  <si>
    <t>100х90</t>
  </si>
  <si>
    <t>145х95</t>
  </si>
  <si>
    <t>130х85</t>
  </si>
  <si>
    <t>натали</t>
  </si>
  <si>
    <t>автотрансформатор</t>
  </si>
  <si>
    <t>Не стандартный габариты, доплата 60 грн.</t>
  </si>
  <si>
    <t>мощность</t>
  </si>
  <si>
    <t>габариты, мм</t>
  </si>
  <si>
    <t>190х90</t>
  </si>
  <si>
    <t>210х90</t>
  </si>
  <si>
    <t>205х110</t>
  </si>
  <si>
    <t>208х115</t>
  </si>
  <si>
    <t>215х130</t>
  </si>
  <si>
    <t>210х160</t>
  </si>
  <si>
    <t>240х140</t>
  </si>
  <si>
    <t>190х95</t>
  </si>
  <si>
    <t xml:space="preserve">Тор не должен гудеть вообще </t>
  </si>
  <si>
    <t xml:space="preserve">Гудеть торы могут при а) - постоянка, смещающая гистерезис железа в одну из сторон, так что на пиках напряжения железо влетает в насыщение - гудит, греется. </t>
  </si>
  <si>
    <t xml:space="preserve">Как бороться - установить мост в разрыв первичной обмотки. </t>
  </si>
  <si>
    <t xml:space="preserve">Б) - форма напряжения в сети далека от синусоиды - тут поможет замена трансформаторной будки.  </t>
  </si>
  <si>
    <t>Стандатртные габариты.</t>
  </si>
  <si>
    <t>На высоковольтных мощных прибавлять 1,5 см диам и высоту</t>
  </si>
  <si>
    <t>47x27</t>
  </si>
  <si>
    <t>53x30 / 60х25</t>
  </si>
  <si>
    <t>55x33/ 60х24</t>
  </si>
  <si>
    <t>52x40 / 60x30</t>
  </si>
  <si>
    <t>55x40 / 62x32</t>
  </si>
  <si>
    <t>62x42 / 72x33</t>
  </si>
  <si>
    <t>65x45/ 80х35</t>
  </si>
  <si>
    <t>70x45</t>
  </si>
  <si>
    <t>73x45</t>
  </si>
  <si>
    <t>75x45</t>
  </si>
  <si>
    <t>80x45/100х44мм</t>
  </si>
  <si>
    <t>80x45</t>
  </si>
  <si>
    <t>83x45 (75х55)</t>
  </si>
  <si>
    <t>83x45</t>
  </si>
  <si>
    <t>88x45 (93х35)</t>
  </si>
  <si>
    <t>95x46 (90х50)</t>
  </si>
  <si>
    <t>96x47</t>
  </si>
  <si>
    <t>102x48/90х60/80х55</t>
  </si>
  <si>
    <t>110х45-50(93х55мм )</t>
  </si>
  <si>
    <t>112x55</t>
  </si>
  <si>
    <t>Вартість базової моделі</t>
  </si>
  <si>
    <t>Первинна обмотка  больше 2х отводов, за каждый отвод</t>
  </si>
  <si>
    <t>плюс один вывод первички</t>
  </si>
  <si>
    <t>Поверхневе просочення трансформатора</t>
  </si>
  <si>
    <t>Х / б стрічка +Поверхневе просочення трансформатора только от 80Вт до 150Вт</t>
  </si>
  <si>
    <t>НЕСТАНДАРТНІ габариты</t>
  </si>
  <si>
    <t>Вакуумне просочення осердя</t>
  </si>
  <si>
    <t>120x55, 120х50, (100х65)</t>
  </si>
  <si>
    <t>выводы 20см</t>
  </si>
  <si>
    <t>102x50/ 84х64</t>
  </si>
  <si>
    <r>
      <t xml:space="preserve">Вторинна обмотка </t>
    </r>
    <r>
      <rPr>
        <b/>
        <sz val="10"/>
        <color indexed="10"/>
        <rFont val="Arial"/>
        <family val="2"/>
      </rPr>
      <t>з високою симетричністю</t>
    </r>
    <r>
      <rPr>
        <b/>
        <sz val="10"/>
        <color indexed="8"/>
        <rFont val="Arial"/>
        <family val="2"/>
      </rPr>
      <t xml:space="preserve"> плеч</t>
    </r>
  </si>
  <si>
    <r>
      <t xml:space="preserve">НЕСТАНДАРТНІ розміри 60x30,65х30,73х33, </t>
    </r>
    <r>
      <rPr>
        <b/>
        <sz val="10"/>
        <color indexed="10"/>
        <rFont val="Arial"/>
        <family val="2"/>
      </rPr>
      <t>85х35мм</t>
    </r>
  </si>
  <si>
    <r>
      <t xml:space="preserve">Шайба 40мм  </t>
    </r>
    <r>
      <rPr>
        <sz val="10"/>
        <color indexed="10"/>
        <rFont val="Arial"/>
        <family val="2"/>
      </rPr>
      <t>3-15вт</t>
    </r>
  </si>
  <si>
    <r>
      <t xml:space="preserve">Шайба 45мм  </t>
    </r>
    <r>
      <rPr>
        <sz val="10"/>
        <color indexed="10"/>
        <rFont val="Arial"/>
        <family val="2"/>
      </rPr>
      <t>16-49вт</t>
    </r>
  </si>
  <si>
    <r>
      <t>Шайба 55мм</t>
    </r>
    <r>
      <rPr>
        <sz val="10"/>
        <color indexed="10"/>
        <rFont val="Arial"/>
        <family val="2"/>
      </rPr>
      <t xml:space="preserve"> 50Вт-80Вт</t>
    </r>
  </si>
  <si>
    <r>
      <t xml:space="preserve">Шайба 75мм </t>
    </r>
    <r>
      <rPr>
        <sz val="10"/>
        <color indexed="10"/>
        <rFont val="Arial"/>
        <family val="2"/>
      </rPr>
      <t>81Вт-150Вт</t>
    </r>
  </si>
  <si>
    <t>Габаритна
 потужність, 
W</t>
  </si>
  <si>
    <t>Габарити 
D x H</t>
  </si>
  <si>
    <t>Ціна, 
грн</t>
  </si>
  <si>
    <t>Додаткові націнки для ручного намотування</t>
  </si>
  <si>
    <t>115x55</t>
  </si>
  <si>
    <t>185x85</t>
  </si>
  <si>
    <t>220x140</t>
  </si>
  <si>
    <t>260x170</t>
  </si>
  <si>
    <t>Базова ціна</t>
  </si>
  <si>
    <t>190x90</t>
  </si>
  <si>
    <t>I – обмотка більше 2 відводів, за кожне відведення</t>
  </si>
  <si>
    <t>120x60</t>
  </si>
  <si>
    <t>220x150</t>
  </si>
  <si>
    <t>I –обмотки (крім 220В, 230В, 240В) до 1000Вт</t>
  </si>
  <si>
    <t>130x55</t>
  </si>
  <si>
    <t>195x90</t>
  </si>
  <si>
    <t>220x160</t>
  </si>
  <si>
    <t>270x180</t>
  </si>
  <si>
    <t>I – обмотки (крім 220В, 230В, 240В) понад 1050Вт</t>
  </si>
  <si>
    <t>200x90</t>
  </si>
  <si>
    <t>Установка відновлюваного термозахисту від 160Вт до 1200Вт</t>
  </si>
  <si>
    <t>130x60</t>
  </si>
  <si>
    <t>200x95</t>
  </si>
  <si>
    <t>270x190</t>
  </si>
  <si>
    <t>Установка відновлюваного термозахисту від 1250Вт до 3500Вт</t>
  </si>
  <si>
    <t>130x65</t>
  </si>
  <si>
    <t>200x100</t>
  </si>
  <si>
    <t>270x200</t>
  </si>
  <si>
    <t>Вторинна обмотка – що має понад 6 відводів, за кожне відведення</t>
  </si>
  <si>
    <t>135x65</t>
  </si>
  <si>
    <t>220x170</t>
  </si>
  <si>
    <t>270x210</t>
  </si>
  <si>
    <t>II – обмотка на струм вище 130А за запитом</t>
  </si>
  <si>
    <t>140x65</t>
  </si>
  <si>
    <t>205x105</t>
  </si>
  <si>
    <t>Високовольтна обмотка за кожні 100В понад 200В</t>
  </si>
  <si>
    <t>145x65</t>
  </si>
  <si>
    <t>150x68</t>
  </si>
  <si>
    <t>270x220</t>
  </si>
  <si>
    <t>Х/б стрічка +поверхневе просочення трансформатора від 160Вт до 1200Вт</t>
  </si>
  <si>
    <t>155x68</t>
  </si>
  <si>
    <t>210x110</t>
  </si>
  <si>
    <t>230x140</t>
  </si>
  <si>
    <t>280x230</t>
  </si>
  <si>
    <t>Х/б стрічка +поверхневе просочення трансформатора від 1250Вт до 3000Вт</t>
  </si>
  <si>
    <t>160x70</t>
  </si>
  <si>
    <t>230x150</t>
  </si>
  <si>
    <t>280x240</t>
  </si>
  <si>
    <t>Х/б стрічка +поверхневе просочення трансформатора від 3100Вт до 15000Вт</t>
  </si>
  <si>
    <t>165x70</t>
  </si>
  <si>
    <t>210x115</t>
  </si>
  <si>
    <t>280x250</t>
  </si>
  <si>
    <t>Обмотка "екран" від 160Вт до 1200Вт</t>
  </si>
  <si>
    <t>165x75</t>
  </si>
  <si>
    <t>Обмотка "екран" від 1250Вт до 5000Вт</t>
  </si>
  <si>
    <t>215x120</t>
  </si>
  <si>
    <t>240x150</t>
  </si>
  <si>
    <t>"Екран" - фольга від 160Вт до 1200Вт</t>
  </si>
  <si>
    <t>165x80</t>
  </si>
  <si>
    <t>240x160</t>
  </si>
  <si>
    <t>290x250</t>
  </si>
  <si>
    <t>"Екран" - фольга від 1250Вт до 5000Вт</t>
  </si>
  <si>
    <t>290x260</t>
  </si>
  <si>
    <t>Вторинна обмотка - обмотка з високою симетричністю плечей</t>
  </si>
  <si>
    <t>170x80</t>
  </si>
  <si>
    <t>260x160</t>
  </si>
  <si>
    <t>320x320</t>
  </si>
  <si>
    <t>Кріплення до 300Вт (100мм)</t>
  </si>
  <si>
    <t>Кріплення від 301Вт до 800Вт (105мм)</t>
  </si>
  <si>
    <t>170x85</t>
  </si>
  <si>
    <t>215x130</t>
  </si>
  <si>
    <t>Кріплення від 800Вт до 1500Вт (120мм)</t>
  </si>
  <si>
    <t>180x85</t>
  </si>
  <si>
    <t>Кріплення від 1600Вт до 4000Вт 135мм</t>
  </si>
  <si>
    <t>Кріплення від 4001Вт та вище</t>
  </si>
  <si>
    <t>НЕСТАНДАРТНІ РОЗМІРИ (Вакуумне просочення) (відведення 500мм)</t>
  </si>
  <si>
    <t>Габаритна 
потужність, 
W</t>
  </si>
  <si>
    <t xml:space="preserve">Ціна </t>
  </si>
  <si>
    <t>знижена індукція 1,1Тл</t>
  </si>
  <si>
    <t>знижена індукція 1,2Тл</t>
  </si>
  <si>
    <t>знижена індукція 1,3Тл</t>
  </si>
  <si>
    <t>63x43 / 75x35, 75х30</t>
  </si>
  <si>
    <t>87x45(90х35) 80х55, 100х35</t>
  </si>
  <si>
    <t>Первичная обмотка – до 36V; до 110V;  до 380V (кроме 220В, 230В, 240В)</t>
  </si>
  <si>
    <t xml:space="preserve">Установка одноразового термозапобіжника </t>
  </si>
  <si>
    <t xml:space="preserve">Обмотка  “екран”   </t>
  </si>
  <si>
    <t>Ціна, грн 1шт
(більше 4х відводов)</t>
  </si>
  <si>
    <t>Потужність Вт</t>
  </si>
  <si>
    <t>Розміри готового
 трансформатора 
D x H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</si>
</sst>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  <numFmt numFmtId="186" formatCode="0.0"/>
    <numFmt numFmtId="187" formatCode="#,#00"/>
    <numFmt numFmtId="188" formatCode="0.000"/>
    <numFmt numFmtId="189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9"/>
      <color rgb="FF555555"/>
      <name val="Arial"/>
      <family val="2"/>
    </font>
    <font>
      <b/>
      <sz val="10"/>
      <color rgb="FF555555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rgb="FF1C1E2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5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4" borderId="13" xfId="0" applyFont="1" applyFill="1" applyBorder="1" applyAlignment="1">
      <alignment horizontal="center" vertical="center" wrapText="1"/>
    </xf>
    <xf numFmtId="186" fontId="0" fillId="0" borderId="0" xfId="0" applyNumberFormat="1" applyAlignment="1">
      <alignment horizontal="center"/>
    </xf>
    <xf numFmtId="0" fontId="61" fillId="34" borderId="14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2" fillId="4" borderId="15" xfId="0" applyFont="1" applyFill="1" applyBorder="1" applyAlignment="1">
      <alignment horizontal="center" vertical="center" wrapText="1"/>
    </xf>
    <xf numFmtId="0" fontId="63" fillId="4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186" fontId="59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61" fillId="2" borderId="20" xfId="0" applyFont="1" applyFill="1" applyBorder="1" applyAlignment="1">
      <alignment/>
    </xf>
    <xf numFmtId="0" fontId="61" fillId="2" borderId="21" xfId="0" applyFont="1" applyFill="1" applyBorder="1" applyAlignment="1">
      <alignment horizontal="center"/>
    </xf>
    <xf numFmtId="186" fontId="61" fillId="2" borderId="22" xfId="0" applyNumberFormat="1" applyFont="1" applyFill="1" applyBorder="1" applyAlignment="1">
      <alignment horizontal="center"/>
    </xf>
    <xf numFmtId="0" fontId="61" fillId="33" borderId="23" xfId="0" applyFont="1" applyFill="1" applyBorder="1" applyAlignment="1">
      <alignment horizontal="center" vertical="center" wrapText="1"/>
    </xf>
    <xf numFmtId="1" fontId="61" fillId="33" borderId="24" xfId="0" applyNumberFormat="1" applyFont="1" applyFill="1" applyBorder="1" applyAlignment="1">
      <alignment horizontal="center"/>
    </xf>
    <xf numFmtId="1" fontId="61" fillId="33" borderId="25" xfId="0" applyNumberFormat="1" applyFont="1" applyFill="1" applyBorder="1" applyAlignment="1">
      <alignment horizontal="center"/>
    </xf>
    <xf numFmtId="0" fontId="61" fillId="34" borderId="26" xfId="0" applyFont="1" applyFill="1" applyBorder="1" applyAlignment="1">
      <alignment horizontal="center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/>
    </xf>
    <xf numFmtId="186" fontId="61" fillId="33" borderId="28" xfId="0" applyNumberFormat="1" applyFont="1" applyFill="1" applyBorder="1" applyAlignment="1">
      <alignment horizontal="center"/>
    </xf>
    <xf numFmtId="0" fontId="61" fillId="33" borderId="27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/>
    </xf>
    <xf numFmtId="0" fontId="63" fillId="33" borderId="29" xfId="0" applyFont="1" applyFill="1" applyBorder="1" applyAlignment="1">
      <alignment/>
    </xf>
    <xf numFmtId="0" fontId="61" fillId="33" borderId="18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33" borderId="29" xfId="0" applyFont="1" applyFill="1" applyBorder="1" applyAlignment="1">
      <alignment horizontal="center" vertical="center" wrapText="1"/>
    </xf>
    <xf numFmtId="1" fontId="61" fillId="33" borderId="30" xfId="0" applyNumberFormat="1" applyFont="1" applyFill="1" applyBorder="1" applyAlignment="1">
      <alignment horizontal="center"/>
    </xf>
    <xf numFmtId="1" fontId="61" fillId="33" borderId="31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 horizontal="left" wrapText="1"/>
    </xf>
    <xf numFmtId="1" fontId="61" fillId="0" borderId="0" xfId="0" applyNumberFormat="1" applyFont="1" applyAlignment="1">
      <alignment horizontal="center"/>
    </xf>
    <xf numFmtId="0" fontId="61" fillId="0" borderId="0" xfId="0" applyFont="1" applyFill="1" applyBorder="1" applyAlignment="1">
      <alignment horizontal="right"/>
    </xf>
    <xf numFmtId="186" fontId="61" fillId="0" borderId="0" xfId="0" applyNumberFormat="1" applyFont="1" applyAlignment="1">
      <alignment horizontal="center"/>
    </xf>
    <xf numFmtId="0" fontId="45" fillId="33" borderId="0" xfId="0" applyFont="1" applyFill="1" applyAlignment="1">
      <alignment horizontal="center"/>
    </xf>
    <xf numFmtId="0" fontId="63" fillId="33" borderId="27" xfId="0" applyFont="1" applyFill="1" applyBorder="1" applyAlignment="1">
      <alignment horizontal="center"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5" fillId="0" borderId="27" xfId="0" applyFont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6" fillId="0" borderId="0" xfId="0" applyFont="1" applyAlignment="1">
      <alignment/>
    </xf>
    <xf numFmtId="0" fontId="58" fillId="0" borderId="0" xfId="0" applyFont="1" applyFill="1" applyBorder="1" applyAlignment="1">
      <alignment horizontal="left"/>
    </xf>
    <xf numFmtId="0" fontId="63" fillId="33" borderId="21" xfId="0" applyFont="1" applyFill="1" applyBorder="1" applyAlignment="1">
      <alignment horizontal="center"/>
    </xf>
    <xf numFmtId="0" fontId="61" fillId="34" borderId="34" xfId="0" applyFont="1" applyFill="1" applyBorder="1" applyAlignment="1">
      <alignment/>
    </xf>
    <xf numFmtId="186" fontId="61" fillId="34" borderId="35" xfId="0" applyNumberFormat="1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61" fillId="34" borderId="27" xfId="0" applyFont="1" applyFill="1" applyBorder="1" applyAlignment="1">
      <alignment horizontal="left" vertical="center" wrapText="1"/>
    </xf>
    <xf numFmtId="186" fontId="61" fillId="34" borderId="28" xfId="0" applyNumberFormat="1" applyFont="1" applyFill="1" applyBorder="1" applyAlignment="1">
      <alignment horizontal="center"/>
    </xf>
    <xf numFmtId="0" fontId="60" fillId="33" borderId="27" xfId="0" applyFont="1" applyFill="1" applyBorder="1" applyAlignment="1">
      <alignment/>
    </xf>
    <xf numFmtId="0" fontId="61" fillId="34" borderId="27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60" fillId="33" borderId="18" xfId="0" applyFont="1" applyFill="1" applyBorder="1" applyAlignment="1">
      <alignment horizontal="center"/>
    </xf>
    <xf numFmtId="186" fontId="67" fillId="33" borderId="36" xfId="0" applyNumberFormat="1" applyFont="1" applyFill="1" applyBorder="1" applyAlignment="1">
      <alignment horizontal="center"/>
    </xf>
    <xf numFmtId="0" fontId="63" fillId="0" borderId="0" xfId="0" applyFont="1" applyAlignment="1">
      <alignment horizontal="right"/>
    </xf>
    <xf numFmtId="0" fontId="68" fillId="34" borderId="27" xfId="0" applyFont="1" applyFill="1" applyBorder="1" applyAlignment="1">
      <alignment horizontal="left"/>
    </xf>
    <xf numFmtId="0" fontId="60" fillId="4" borderId="37" xfId="0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horizontal="center"/>
    </xf>
    <xf numFmtId="0" fontId="63" fillId="34" borderId="27" xfId="0" applyFont="1" applyFill="1" applyBorder="1" applyAlignment="1">
      <alignment/>
    </xf>
    <xf numFmtId="0" fontId="69" fillId="0" borderId="0" xfId="0" applyFont="1" applyAlignment="1">
      <alignment horizontal="center"/>
    </xf>
    <xf numFmtId="1" fontId="69" fillId="0" borderId="0" xfId="0" applyNumberFormat="1" applyFont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26" xfId="0" applyFont="1" applyBorder="1" applyAlignment="1">
      <alignment horizontal="center" wrapText="1"/>
    </xf>
    <xf numFmtId="1" fontId="55" fillId="0" borderId="35" xfId="0" applyNumberFormat="1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1" fontId="55" fillId="0" borderId="35" xfId="0" applyNumberFormat="1" applyFont="1" applyBorder="1" applyAlignment="1">
      <alignment horizontal="center" wrapText="1"/>
    </xf>
    <xf numFmtId="0" fontId="69" fillId="0" borderId="27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1" fontId="69" fillId="0" borderId="28" xfId="0" applyNumberFormat="1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29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1" fontId="69" fillId="0" borderId="36" xfId="0" applyNumberFormat="1" applyFont="1" applyBorder="1" applyAlignment="1">
      <alignment horizontal="center"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69" fillId="0" borderId="23" xfId="0" applyFont="1" applyBorder="1" applyAlignment="1">
      <alignment/>
    </xf>
    <xf numFmtId="0" fontId="69" fillId="0" borderId="17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7" xfId="0" applyFont="1" applyBorder="1" applyAlignment="1">
      <alignment/>
    </xf>
    <xf numFmtId="0" fontId="69" fillId="0" borderId="28" xfId="0" applyFont="1" applyBorder="1" applyAlignment="1">
      <alignment horizontal="center"/>
    </xf>
    <xf numFmtId="0" fontId="69" fillId="0" borderId="39" xfId="0" applyFont="1" applyBorder="1" applyAlignment="1">
      <alignment/>
    </xf>
    <xf numFmtId="0" fontId="69" fillId="0" borderId="40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69" fillId="0" borderId="14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63" fillId="33" borderId="34" xfId="0" applyFont="1" applyFill="1" applyBorder="1" applyAlignment="1">
      <alignment horizontal="center"/>
    </xf>
    <xf numFmtId="0" fontId="63" fillId="33" borderId="29" xfId="0" applyFont="1" applyFill="1" applyBorder="1" applyAlignment="1">
      <alignment horizontal="center"/>
    </xf>
    <xf numFmtId="186" fontId="67" fillId="0" borderId="3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4</xdr:row>
      <xdr:rowOff>180975</xdr:rowOff>
    </xdr:from>
    <xdr:to>
      <xdr:col>12</xdr:col>
      <xdr:colOff>314325</xdr:colOff>
      <xdr:row>23</xdr:row>
      <xdr:rowOff>85725</xdr:rowOff>
    </xdr:to>
    <xdr:pic>
      <xdr:nvPicPr>
        <xdr:cNvPr id="1" name="Рисунок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942975"/>
          <a:ext cx="36004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4</xdr:row>
      <xdr:rowOff>123825</xdr:rowOff>
    </xdr:from>
    <xdr:to>
      <xdr:col>12</xdr:col>
      <xdr:colOff>276225</xdr:colOff>
      <xdr:row>22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85825"/>
          <a:ext cx="73152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3:U31"/>
  <sheetViews>
    <sheetView zoomScalePageLayoutView="0" workbookViewId="0" topLeftCell="A16">
      <selection activeCell="W13" sqref="W13"/>
    </sheetView>
  </sheetViews>
  <sheetFormatPr defaultColWidth="9.140625" defaultRowHeight="15"/>
  <cols>
    <col min="1" max="1" width="2.00390625" style="0" customWidth="1"/>
    <col min="2" max="2" width="9.421875" style="78" bestFit="1" customWidth="1"/>
    <col min="3" max="3" width="7.421875" style="78" bestFit="1" customWidth="1"/>
    <col min="4" max="4" width="7.00390625" style="79" bestFit="1" customWidth="1"/>
    <col min="5" max="5" width="1.1484375" style="78" customWidth="1"/>
    <col min="6" max="6" width="9.140625" style="78" bestFit="1" customWidth="1"/>
    <col min="7" max="7" width="7.421875" style="78" bestFit="1" customWidth="1"/>
    <col min="8" max="8" width="7.00390625" style="79" bestFit="1" customWidth="1"/>
    <col min="9" max="9" width="0.9921875" style="78" customWidth="1"/>
    <col min="10" max="10" width="9.140625" style="78" bestFit="1" customWidth="1"/>
    <col min="11" max="11" width="7.421875" style="78" bestFit="1" customWidth="1"/>
    <col min="12" max="12" width="5.28125" style="79" bestFit="1" customWidth="1"/>
    <col min="13" max="13" width="1.421875" style="78" customWidth="1"/>
    <col min="14" max="14" width="9.140625" style="78" bestFit="1" customWidth="1"/>
    <col min="15" max="15" width="7.421875" style="78" bestFit="1" customWidth="1"/>
    <col min="16" max="16" width="7.00390625" style="79" bestFit="1" customWidth="1"/>
    <col min="17" max="17" width="1.57421875" style="10" customWidth="1"/>
    <col min="18" max="18" width="54.8515625" style="10" bestFit="1" customWidth="1"/>
    <col min="19" max="19" width="3.7109375" style="19" bestFit="1" customWidth="1"/>
    <col min="20" max="20" width="4.421875" style="19" bestFit="1" customWidth="1"/>
    <col min="21" max="21" width="6.140625" style="19" bestFit="1" customWidth="1"/>
  </cols>
  <sheetData>
    <row r="2" ht="15.75" thickBot="1"/>
    <row r="3" spans="2:21" ht="44.25" customHeight="1" thickBot="1">
      <c r="B3" s="80" t="s">
        <v>93</v>
      </c>
      <c r="C3" s="81" t="s">
        <v>94</v>
      </c>
      <c r="D3" s="82" t="s">
        <v>95</v>
      </c>
      <c r="E3" s="83"/>
      <c r="F3" s="80" t="s">
        <v>169</v>
      </c>
      <c r="G3" s="81" t="s">
        <v>94</v>
      </c>
      <c r="H3" s="82" t="s">
        <v>95</v>
      </c>
      <c r="I3" s="83"/>
      <c r="J3" s="80" t="s">
        <v>169</v>
      </c>
      <c r="K3" s="81" t="s">
        <v>94</v>
      </c>
      <c r="L3" s="84" t="s">
        <v>95</v>
      </c>
      <c r="M3" s="83"/>
      <c r="N3" s="80" t="s">
        <v>169</v>
      </c>
      <c r="O3" s="81" t="s">
        <v>94</v>
      </c>
      <c r="P3" s="82" t="s">
        <v>95</v>
      </c>
      <c r="R3" s="92" t="s">
        <v>96</v>
      </c>
      <c r="S3" s="93" t="s">
        <v>15</v>
      </c>
      <c r="T3" s="93"/>
      <c r="U3" s="94" t="s">
        <v>13</v>
      </c>
    </row>
    <row r="4" spans="2:21" ht="15.75" customHeight="1">
      <c r="B4" s="85">
        <v>160</v>
      </c>
      <c r="C4" s="86" t="s">
        <v>97</v>
      </c>
      <c r="D4" s="87">
        <v>1012.8</v>
      </c>
      <c r="E4" s="88"/>
      <c r="F4" s="85">
        <v>1300</v>
      </c>
      <c r="G4" s="86" t="s">
        <v>98</v>
      </c>
      <c r="H4" s="87">
        <v>2835.6</v>
      </c>
      <c r="I4" s="88"/>
      <c r="J4" s="85">
        <v>3600</v>
      </c>
      <c r="K4" s="86" t="s">
        <v>99</v>
      </c>
      <c r="L4" s="87">
        <v>6386.4</v>
      </c>
      <c r="M4" s="88"/>
      <c r="N4" s="85">
        <v>6800</v>
      </c>
      <c r="O4" s="86" t="s">
        <v>100</v>
      </c>
      <c r="P4" s="87">
        <v>11401.199999999999</v>
      </c>
      <c r="R4" s="95" t="s">
        <v>101</v>
      </c>
      <c r="S4" s="96"/>
      <c r="T4" s="96">
        <v>1684</v>
      </c>
      <c r="U4" s="97">
        <v>1684</v>
      </c>
    </row>
    <row r="5" spans="2:21" ht="15">
      <c r="B5" s="85">
        <v>170</v>
      </c>
      <c r="C5" s="86" t="s">
        <v>97</v>
      </c>
      <c r="D5" s="87">
        <v>1080</v>
      </c>
      <c r="E5" s="88"/>
      <c r="F5" s="85">
        <v>1400</v>
      </c>
      <c r="G5" s="86" t="s">
        <v>102</v>
      </c>
      <c r="H5" s="87">
        <v>2907.6</v>
      </c>
      <c r="I5" s="88"/>
      <c r="J5" s="85">
        <v>3700</v>
      </c>
      <c r="K5" s="86" t="s">
        <v>99</v>
      </c>
      <c r="L5" s="87">
        <v>6504</v>
      </c>
      <c r="M5" s="88"/>
      <c r="N5" s="85">
        <v>7000</v>
      </c>
      <c r="O5" s="86" t="s">
        <v>100</v>
      </c>
      <c r="P5" s="87">
        <v>11910</v>
      </c>
      <c r="R5" s="98" t="s">
        <v>103</v>
      </c>
      <c r="S5" s="86">
        <v>50</v>
      </c>
      <c r="T5" s="86">
        <v>1</v>
      </c>
      <c r="U5" s="99">
        <v>50</v>
      </c>
    </row>
    <row r="6" spans="2:21" ht="15">
      <c r="B6" s="85">
        <v>180</v>
      </c>
      <c r="C6" s="86" t="s">
        <v>104</v>
      </c>
      <c r="D6" s="87">
        <v>1149.6</v>
      </c>
      <c r="E6" s="88"/>
      <c r="F6" s="85">
        <v>1500</v>
      </c>
      <c r="G6" s="86" t="s">
        <v>102</v>
      </c>
      <c r="H6" s="87">
        <v>3170.4</v>
      </c>
      <c r="I6" s="88"/>
      <c r="J6" s="85">
        <v>3800</v>
      </c>
      <c r="K6" s="86" t="s">
        <v>105</v>
      </c>
      <c r="L6" s="87">
        <v>6727.2</v>
      </c>
      <c r="M6" s="88"/>
      <c r="N6" s="85">
        <v>7200</v>
      </c>
      <c r="O6" s="86" t="s">
        <v>100</v>
      </c>
      <c r="P6" s="87">
        <v>12372</v>
      </c>
      <c r="R6" s="98" t="s">
        <v>106</v>
      </c>
      <c r="S6" s="86">
        <v>96</v>
      </c>
      <c r="T6" s="86"/>
      <c r="U6" s="99">
        <v>0</v>
      </c>
    </row>
    <row r="7" spans="2:21" ht="15">
      <c r="B7" s="85">
        <v>190</v>
      </c>
      <c r="C7" s="86" t="s">
        <v>107</v>
      </c>
      <c r="D7" s="87">
        <v>1188</v>
      </c>
      <c r="E7" s="88"/>
      <c r="F7" s="85">
        <v>1600</v>
      </c>
      <c r="G7" s="86" t="s">
        <v>108</v>
      </c>
      <c r="H7" s="87">
        <v>3428.4</v>
      </c>
      <c r="I7" s="88"/>
      <c r="J7" s="85">
        <v>3900</v>
      </c>
      <c r="K7" s="86" t="s">
        <v>109</v>
      </c>
      <c r="L7" s="87">
        <v>6843.599999999999</v>
      </c>
      <c r="M7" s="88"/>
      <c r="N7" s="85">
        <v>7400</v>
      </c>
      <c r="O7" s="86" t="s">
        <v>110</v>
      </c>
      <c r="P7" s="87">
        <v>12765.6</v>
      </c>
      <c r="R7" s="98" t="s">
        <v>111</v>
      </c>
      <c r="S7" s="86">
        <v>180</v>
      </c>
      <c r="T7" s="86"/>
      <c r="U7" s="99">
        <v>0</v>
      </c>
    </row>
    <row r="8" spans="2:21" ht="15">
      <c r="B8" s="85">
        <v>200</v>
      </c>
      <c r="C8" s="86" t="s">
        <v>107</v>
      </c>
      <c r="D8" s="87">
        <v>1215.6</v>
      </c>
      <c r="E8" s="88"/>
      <c r="F8" s="85">
        <v>1700</v>
      </c>
      <c r="G8" s="86" t="s">
        <v>112</v>
      </c>
      <c r="H8" s="87">
        <v>3625.2</v>
      </c>
      <c r="I8" s="88"/>
      <c r="J8" s="85">
        <v>4000</v>
      </c>
      <c r="K8" s="86" t="s">
        <v>109</v>
      </c>
      <c r="L8" s="87">
        <v>7041.599999999999</v>
      </c>
      <c r="M8" s="88"/>
      <c r="N8" s="85">
        <v>7600</v>
      </c>
      <c r="O8" s="86" t="s">
        <v>110</v>
      </c>
      <c r="P8" s="87">
        <v>13218</v>
      </c>
      <c r="R8" s="98" t="s">
        <v>113</v>
      </c>
      <c r="S8" s="86">
        <v>36</v>
      </c>
      <c r="T8" s="86"/>
      <c r="U8" s="99">
        <v>0</v>
      </c>
    </row>
    <row r="9" spans="2:21" ht="15">
      <c r="B9" s="85">
        <v>250</v>
      </c>
      <c r="C9" s="86" t="s">
        <v>114</v>
      </c>
      <c r="D9" s="87">
        <v>1288.8</v>
      </c>
      <c r="E9" s="88"/>
      <c r="F9" s="85">
        <v>1800</v>
      </c>
      <c r="G9" s="86" t="s">
        <v>115</v>
      </c>
      <c r="H9" s="87">
        <v>3813.6</v>
      </c>
      <c r="I9" s="88"/>
      <c r="J9" s="85">
        <v>4100</v>
      </c>
      <c r="K9" s="86" t="s">
        <v>109</v>
      </c>
      <c r="L9" s="87">
        <v>7149.599999999999</v>
      </c>
      <c r="M9" s="88"/>
      <c r="N9" s="85">
        <v>7800</v>
      </c>
      <c r="O9" s="86" t="s">
        <v>116</v>
      </c>
      <c r="P9" s="87">
        <v>13680</v>
      </c>
      <c r="R9" s="98" t="s">
        <v>117</v>
      </c>
      <c r="S9" s="86">
        <v>60</v>
      </c>
      <c r="T9" s="86"/>
      <c r="U9" s="99">
        <v>0</v>
      </c>
    </row>
    <row r="10" spans="2:21" ht="15">
      <c r="B10" s="85">
        <v>300</v>
      </c>
      <c r="C10" s="86" t="s">
        <v>118</v>
      </c>
      <c r="D10" s="87">
        <v>1357.2</v>
      </c>
      <c r="E10" s="88"/>
      <c r="F10" s="85">
        <v>1900</v>
      </c>
      <c r="G10" s="86" t="s">
        <v>119</v>
      </c>
      <c r="H10" s="87">
        <v>3991.2</v>
      </c>
      <c r="I10" s="88"/>
      <c r="J10" s="85">
        <v>4200</v>
      </c>
      <c r="K10" s="86" t="s">
        <v>109</v>
      </c>
      <c r="L10" s="87">
        <v>7286.4</v>
      </c>
      <c r="M10" s="88"/>
      <c r="N10" s="85">
        <v>8000</v>
      </c>
      <c r="O10" s="86" t="s">
        <v>120</v>
      </c>
      <c r="P10" s="87">
        <v>14575.199999999999</v>
      </c>
      <c r="R10" s="98" t="s">
        <v>121</v>
      </c>
      <c r="S10" s="86">
        <v>36</v>
      </c>
      <c r="T10" s="86"/>
      <c r="U10" s="99">
        <v>0</v>
      </c>
    </row>
    <row r="11" spans="2:21" ht="15">
      <c r="B11" s="85">
        <v>350</v>
      </c>
      <c r="C11" s="86" t="s">
        <v>122</v>
      </c>
      <c r="D11" s="87">
        <v>1428</v>
      </c>
      <c r="E11" s="88"/>
      <c r="F11" s="85">
        <v>2000</v>
      </c>
      <c r="G11" s="86" t="s">
        <v>119</v>
      </c>
      <c r="H11" s="87">
        <v>4134</v>
      </c>
      <c r="I11" s="88"/>
      <c r="J11" s="85">
        <v>4300</v>
      </c>
      <c r="K11" s="86" t="s">
        <v>123</v>
      </c>
      <c r="L11" s="87">
        <v>7378.799999999999</v>
      </c>
      <c r="M11" s="88"/>
      <c r="N11" s="85">
        <v>8200</v>
      </c>
      <c r="O11" s="86" t="s">
        <v>124</v>
      </c>
      <c r="P11" s="87">
        <v>14679.6</v>
      </c>
      <c r="R11" s="98" t="s">
        <v>125</v>
      </c>
      <c r="S11" s="86"/>
      <c r="T11" s="86"/>
      <c r="U11" s="99">
        <v>0</v>
      </c>
    </row>
    <row r="12" spans="2:21" ht="15">
      <c r="B12" s="85">
        <v>400</v>
      </c>
      <c r="C12" s="86" t="s">
        <v>126</v>
      </c>
      <c r="D12" s="87">
        <v>1548</v>
      </c>
      <c r="E12" s="88"/>
      <c r="F12" s="85">
        <v>2100</v>
      </c>
      <c r="G12" s="86" t="s">
        <v>127</v>
      </c>
      <c r="H12" s="87">
        <v>4256.4</v>
      </c>
      <c r="I12" s="88"/>
      <c r="J12" s="85">
        <v>4400</v>
      </c>
      <c r="K12" s="86" t="s">
        <v>123</v>
      </c>
      <c r="L12" s="87">
        <v>7554</v>
      </c>
      <c r="M12" s="88"/>
      <c r="N12" s="85">
        <v>8400</v>
      </c>
      <c r="O12" s="86" t="s">
        <v>124</v>
      </c>
      <c r="P12" s="87">
        <v>15180</v>
      </c>
      <c r="R12" s="98" t="s">
        <v>128</v>
      </c>
      <c r="S12" s="86">
        <v>120</v>
      </c>
      <c r="T12" s="86">
        <v>240</v>
      </c>
      <c r="U12" s="99">
        <v>288</v>
      </c>
    </row>
    <row r="13" spans="2:21" ht="15">
      <c r="B13" s="85">
        <v>450</v>
      </c>
      <c r="C13" s="86" t="s">
        <v>129</v>
      </c>
      <c r="D13" s="87">
        <v>1689.6</v>
      </c>
      <c r="E13" s="88"/>
      <c r="F13" s="85">
        <v>2200</v>
      </c>
      <c r="G13" s="86" t="s">
        <v>127</v>
      </c>
      <c r="H13" s="87">
        <v>4371.599999999999</v>
      </c>
      <c r="I13" s="88"/>
      <c r="J13" s="85">
        <v>4500</v>
      </c>
      <c r="K13" s="86" t="s">
        <v>123</v>
      </c>
      <c r="L13" s="87">
        <v>7683.599999999999</v>
      </c>
      <c r="M13" s="88"/>
      <c r="N13" s="85">
        <v>8600</v>
      </c>
      <c r="O13" s="86" t="s">
        <v>124</v>
      </c>
      <c r="P13" s="87">
        <v>15681.599999999999</v>
      </c>
      <c r="R13" s="98"/>
      <c r="S13" s="86"/>
      <c r="T13" s="86"/>
      <c r="U13" s="99">
        <v>0</v>
      </c>
    </row>
    <row r="14" spans="2:21" ht="15">
      <c r="B14" s="85">
        <v>500</v>
      </c>
      <c r="C14" s="86" t="s">
        <v>130</v>
      </c>
      <c r="D14" s="87">
        <v>1764</v>
      </c>
      <c r="E14" s="88"/>
      <c r="F14" s="85">
        <v>2300</v>
      </c>
      <c r="G14" s="86" t="s">
        <v>127</v>
      </c>
      <c r="H14" s="87">
        <v>4508.4</v>
      </c>
      <c r="I14" s="88"/>
      <c r="J14" s="85">
        <v>4600</v>
      </c>
      <c r="K14" s="86" t="s">
        <v>123</v>
      </c>
      <c r="L14" s="87">
        <v>7814.4</v>
      </c>
      <c r="M14" s="88"/>
      <c r="N14" s="85">
        <v>8800</v>
      </c>
      <c r="O14" s="86" t="s">
        <v>131</v>
      </c>
      <c r="P14" s="87">
        <v>16202.4</v>
      </c>
      <c r="R14" s="98" t="s">
        <v>132</v>
      </c>
      <c r="S14" s="86">
        <v>120</v>
      </c>
      <c r="T14" s="86"/>
      <c r="U14" s="99">
        <v>0</v>
      </c>
    </row>
    <row r="15" spans="2:21" ht="15">
      <c r="B15" s="85">
        <v>550</v>
      </c>
      <c r="C15" s="86" t="s">
        <v>133</v>
      </c>
      <c r="D15" s="87">
        <v>1885.1999999999998</v>
      </c>
      <c r="E15" s="88"/>
      <c r="F15" s="85">
        <v>2400</v>
      </c>
      <c r="G15" s="86" t="s">
        <v>134</v>
      </c>
      <c r="H15" s="87">
        <v>4693.2</v>
      </c>
      <c r="I15" s="88"/>
      <c r="J15" s="85">
        <v>4700</v>
      </c>
      <c r="K15" s="86" t="s">
        <v>135</v>
      </c>
      <c r="L15" s="87">
        <v>7936.799999999999</v>
      </c>
      <c r="M15" s="88"/>
      <c r="N15" s="85">
        <v>9000</v>
      </c>
      <c r="O15" s="86" t="s">
        <v>136</v>
      </c>
      <c r="P15" s="87">
        <v>16866</v>
      </c>
      <c r="R15" s="98" t="s">
        <v>137</v>
      </c>
      <c r="S15" s="86">
        <v>180</v>
      </c>
      <c r="T15" s="86"/>
      <c r="U15" s="99">
        <v>0</v>
      </c>
    </row>
    <row r="16" spans="2:21" ht="15">
      <c r="B16" s="85">
        <v>600</v>
      </c>
      <c r="C16" s="86" t="s">
        <v>138</v>
      </c>
      <c r="D16" s="87">
        <v>1951.1999999999998</v>
      </c>
      <c r="E16" s="88"/>
      <c r="F16" s="85">
        <v>2500</v>
      </c>
      <c r="G16" s="86" t="s">
        <v>134</v>
      </c>
      <c r="H16" s="87">
        <v>4891.2</v>
      </c>
      <c r="I16" s="88"/>
      <c r="J16" s="85">
        <v>4800</v>
      </c>
      <c r="K16" s="86" t="s">
        <v>139</v>
      </c>
      <c r="L16" s="87">
        <v>8094</v>
      </c>
      <c r="M16" s="88"/>
      <c r="N16" s="85">
        <v>9200</v>
      </c>
      <c r="O16" s="86" t="s">
        <v>140</v>
      </c>
      <c r="P16" s="87">
        <v>17512.8</v>
      </c>
      <c r="R16" s="98" t="s">
        <v>141</v>
      </c>
      <c r="S16" s="86">
        <v>360</v>
      </c>
      <c r="T16" s="86"/>
      <c r="U16" s="99">
        <v>0</v>
      </c>
    </row>
    <row r="17" spans="2:21" ht="15">
      <c r="B17" s="85">
        <v>650</v>
      </c>
      <c r="C17" s="86" t="s">
        <v>142</v>
      </c>
      <c r="D17" s="87">
        <v>2114.4</v>
      </c>
      <c r="E17" s="88"/>
      <c r="F17" s="85">
        <v>2600</v>
      </c>
      <c r="G17" s="86" t="s">
        <v>143</v>
      </c>
      <c r="H17" s="87">
        <v>5114.4</v>
      </c>
      <c r="I17" s="88"/>
      <c r="J17" s="85">
        <v>4900</v>
      </c>
      <c r="K17" s="86" t="s">
        <v>139</v>
      </c>
      <c r="L17" s="87">
        <v>8226</v>
      </c>
      <c r="M17" s="88"/>
      <c r="N17" s="85">
        <v>9400</v>
      </c>
      <c r="O17" s="86" t="s">
        <v>144</v>
      </c>
      <c r="P17" s="87">
        <v>18177.6</v>
      </c>
      <c r="R17" s="98" t="s">
        <v>145</v>
      </c>
      <c r="S17" s="86">
        <v>96</v>
      </c>
      <c r="T17" s="86">
        <v>1</v>
      </c>
      <c r="U17" s="99">
        <v>96</v>
      </c>
    </row>
    <row r="18" spans="2:21" ht="15">
      <c r="B18" s="85">
        <v>700</v>
      </c>
      <c r="C18" s="86" t="s">
        <v>146</v>
      </c>
      <c r="D18" s="87">
        <v>2172</v>
      </c>
      <c r="E18" s="88"/>
      <c r="F18" s="85">
        <v>2700</v>
      </c>
      <c r="G18" s="86" t="s">
        <v>143</v>
      </c>
      <c r="H18" s="87">
        <v>5220</v>
      </c>
      <c r="I18" s="88"/>
      <c r="J18" s="85">
        <v>5000</v>
      </c>
      <c r="K18" s="86" t="s">
        <v>139</v>
      </c>
      <c r="L18" s="87">
        <v>8436</v>
      </c>
      <c r="M18" s="88"/>
      <c r="N18" s="85">
        <v>9600</v>
      </c>
      <c r="O18" s="86" t="s">
        <v>144</v>
      </c>
      <c r="P18" s="87">
        <v>18816</v>
      </c>
      <c r="R18" s="98" t="s">
        <v>147</v>
      </c>
      <c r="S18" s="86">
        <v>144</v>
      </c>
      <c r="T18" s="86"/>
      <c r="U18" s="99">
        <v>0</v>
      </c>
    </row>
    <row r="19" spans="2:21" ht="15">
      <c r="B19" s="85">
        <v>750</v>
      </c>
      <c r="C19" s="86" t="s">
        <v>146</v>
      </c>
      <c r="D19" s="87">
        <v>2220</v>
      </c>
      <c r="E19" s="88"/>
      <c r="F19" s="85">
        <v>2800</v>
      </c>
      <c r="G19" s="86" t="s">
        <v>148</v>
      </c>
      <c r="H19" s="87">
        <v>5468.4</v>
      </c>
      <c r="I19" s="88"/>
      <c r="J19" s="85">
        <v>5200</v>
      </c>
      <c r="K19" s="86" t="s">
        <v>149</v>
      </c>
      <c r="L19" s="87">
        <v>8880</v>
      </c>
      <c r="M19" s="88"/>
      <c r="N19" s="85">
        <v>9800</v>
      </c>
      <c r="O19" s="86" t="s">
        <v>144</v>
      </c>
      <c r="P19" s="87">
        <v>19452</v>
      </c>
      <c r="R19" s="98" t="s">
        <v>150</v>
      </c>
      <c r="S19" s="86">
        <v>60</v>
      </c>
      <c r="T19" s="86"/>
      <c r="U19" s="99">
        <v>0</v>
      </c>
    </row>
    <row r="20" spans="2:21" ht="15">
      <c r="B20" s="85">
        <v>800</v>
      </c>
      <c r="C20" s="86" t="s">
        <v>151</v>
      </c>
      <c r="D20" s="87">
        <v>2290.7999999999997</v>
      </c>
      <c r="E20" s="88"/>
      <c r="F20" s="85">
        <v>2900</v>
      </c>
      <c r="G20" s="86" t="s">
        <v>148</v>
      </c>
      <c r="H20" s="87">
        <v>5606.4</v>
      </c>
      <c r="I20" s="88"/>
      <c r="J20" s="85">
        <v>5400</v>
      </c>
      <c r="K20" s="86" t="s">
        <v>152</v>
      </c>
      <c r="L20" s="87">
        <v>9195.6</v>
      </c>
      <c r="M20" s="88"/>
      <c r="N20" s="85">
        <v>10000</v>
      </c>
      <c r="O20" s="86" t="s">
        <v>153</v>
      </c>
      <c r="P20" s="87">
        <v>19827.6</v>
      </c>
      <c r="R20" s="98" t="s">
        <v>154</v>
      </c>
      <c r="S20" s="86">
        <v>120</v>
      </c>
      <c r="T20" s="86"/>
      <c r="U20" s="99">
        <v>0</v>
      </c>
    </row>
    <row r="21" spans="2:21" ht="15">
      <c r="B21" s="85">
        <v>850</v>
      </c>
      <c r="C21" s="86" t="s">
        <v>151</v>
      </c>
      <c r="D21" s="87">
        <v>2376</v>
      </c>
      <c r="E21" s="88"/>
      <c r="F21" s="85">
        <v>3000</v>
      </c>
      <c r="G21" s="86" t="s">
        <v>148</v>
      </c>
      <c r="H21" s="87">
        <v>5754</v>
      </c>
      <c r="I21" s="88"/>
      <c r="J21" s="85">
        <v>5600</v>
      </c>
      <c r="K21" s="86" t="s">
        <v>152</v>
      </c>
      <c r="L21" s="87">
        <v>9550.8</v>
      </c>
      <c r="M21" s="88"/>
      <c r="N21" s="85">
        <v>12000</v>
      </c>
      <c r="O21" s="86" t="s">
        <v>155</v>
      </c>
      <c r="P21" s="87">
        <v>24639.6</v>
      </c>
      <c r="R21" s="98" t="s">
        <v>156</v>
      </c>
      <c r="S21" s="86">
        <v>96</v>
      </c>
      <c r="T21" s="86"/>
      <c r="U21" s="99">
        <v>0</v>
      </c>
    </row>
    <row r="22" spans="2:21" ht="15">
      <c r="B22" s="85">
        <v>900</v>
      </c>
      <c r="C22" s="86" t="s">
        <v>157</v>
      </c>
      <c r="D22" s="87">
        <v>2426.4</v>
      </c>
      <c r="E22" s="88"/>
      <c r="F22" s="85">
        <v>3100</v>
      </c>
      <c r="G22" s="86" t="s">
        <v>148</v>
      </c>
      <c r="H22" s="87">
        <v>5896.8</v>
      </c>
      <c r="I22" s="88"/>
      <c r="J22" s="85">
        <v>5800</v>
      </c>
      <c r="K22" s="86" t="s">
        <v>158</v>
      </c>
      <c r="L22" s="87">
        <v>9880.8</v>
      </c>
      <c r="M22" s="88"/>
      <c r="N22" s="85">
        <v>15000</v>
      </c>
      <c r="O22" s="86" t="s">
        <v>159</v>
      </c>
      <c r="P22" s="87">
        <v>28332</v>
      </c>
      <c r="R22" s="98" t="s">
        <v>160</v>
      </c>
      <c r="S22" s="86">
        <v>32</v>
      </c>
      <c r="T22" s="86"/>
      <c r="U22" s="99">
        <v>0</v>
      </c>
    </row>
    <row r="23" spans="2:21" ht="15">
      <c r="B23" s="85">
        <v>950</v>
      </c>
      <c r="C23" s="86" t="s">
        <v>157</v>
      </c>
      <c r="D23" s="87">
        <v>2511.6</v>
      </c>
      <c r="E23" s="88"/>
      <c r="F23" s="85">
        <v>3200</v>
      </c>
      <c r="G23" s="86" t="s">
        <v>148</v>
      </c>
      <c r="H23" s="87">
        <v>6003.599999999999</v>
      </c>
      <c r="I23" s="88"/>
      <c r="J23" s="85">
        <v>6000</v>
      </c>
      <c r="K23" s="86" t="s">
        <v>158</v>
      </c>
      <c r="L23" s="87">
        <v>10189.199999999999</v>
      </c>
      <c r="M23" s="88"/>
      <c r="N23" s="85"/>
      <c r="O23" s="86"/>
      <c r="P23" s="87"/>
      <c r="R23" s="98" t="s">
        <v>161</v>
      </c>
      <c r="S23" s="86">
        <v>39</v>
      </c>
      <c r="T23" s="86"/>
      <c r="U23" s="99">
        <v>0</v>
      </c>
    </row>
    <row r="24" spans="2:21" ht="15">
      <c r="B24" s="85">
        <v>1000</v>
      </c>
      <c r="C24" s="86" t="s">
        <v>162</v>
      </c>
      <c r="D24" s="87">
        <v>2565.6</v>
      </c>
      <c r="E24" s="88"/>
      <c r="F24" s="85">
        <v>3300</v>
      </c>
      <c r="G24" s="86" t="s">
        <v>163</v>
      </c>
      <c r="H24" s="87">
        <v>6150</v>
      </c>
      <c r="I24" s="88"/>
      <c r="J24" s="85">
        <v>6200</v>
      </c>
      <c r="K24" s="86" t="s">
        <v>158</v>
      </c>
      <c r="L24" s="87">
        <v>10462.8</v>
      </c>
      <c r="M24" s="88"/>
      <c r="N24" s="85"/>
      <c r="O24" s="86"/>
      <c r="P24" s="87"/>
      <c r="R24" s="98" t="s">
        <v>164</v>
      </c>
      <c r="S24" s="86">
        <v>45</v>
      </c>
      <c r="T24" s="86"/>
      <c r="U24" s="99">
        <v>0</v>
      </c>
    </row>
    <row r="25" spans="2:21" ht="15">
      <c r="B25" s="85">
        <v>1100</v>
      </c>
      <c r="C25" s="86" t="s">
        <v>165</v>
      </c>
      <c r="D25" s="87">
        <v>2640</v>
      </c>
      <c r="E25" s="88"/>
      <c r="F25" s="85">
        <v>3400</v>
      </c>
      <c r="G25" s="86" t="s">
        <v>99</v>
      </c>
      <c r="H25" s="87">
        <v>6261.599999999999</v>
      </c>
      <c r="I25" s="88"/>
      <c r="J25" s="85">
        <v>6400</v>
      </c>
      <c r="K25" s="86" t="s">
        <v>158</v>
      </c>
      <c r="L25" s="87">
        <v>10734</v>
      </c>
      <c r="M25" s="88"/>
      <c r="N25" s="85"/>
      <c r="O25" s="86"/>
      <c r="P25" s="87"/>
      <c r="R25" s="98" t="s">
        <v>166</v>
      </c>
      <c r="S25" s="86">
        <v>64</v>
      </c>
      <c r="T25" s="86"/>
      <c r="U25" s="99">
        <v>0</v>
      </c>
    </row>
    <row r="26" spans="2:21" ht="15" customHeight="1" thickBot="1">
      <c r="B26" s="89">
        <v>1200</v>
      </c>
      <c r="C26" s="90" t="s">
        <v>165</v>
      </c>
      <c r="D26" s="91">
        <v>2698.7999999999997</v>
      </c>
      <c r="E26" s="88"/>
      <c r="F26" s="89">
        <v>3500</v>
      </c>
      <c r="G26" s="90" t="s">
        <v>99</v>
      </c>
      <c r="H26" s="91">
        <v>6325.2</v>
      </c>
      <c r="I26" s="88"/>
      <c r="J26" s="89">
        <v>6600</v>
      </c>
      <c r="K26" s="90" t="s">
        <v>100</v>
      </c>
      <c r="L26" s="91">
        <v>11086.8</v>
      </c>
      <c r="M26" s="88"/>
      <c r="N26" s="89"/>
      <c r="O26" s="90"/>
      <c r="P26" s="91"/>
      <c r="R26" s="100" t="s">
        <v>167</v>
      </c>
      <c r="S26" s="101">
        <v>112</v>
      </c>
      <c r="T26" s="101"/>
      <c r="U26" s="102">
        <v>0</v>
      </c>
    </row>
    <row r="27" spans="18:21" ht="15" customHeight="1">
      <c r="R27" s="103" t="s">
        <v>168</v>
      </c>
      <c r="S27" s="86">
        <v>96</v>
      </c>
      <c r="T27" s="86">
        <v>1</v>
      </c>
      <c r="U27" s="86">
        <v>96</v>
      </c>
    </row>
    <row r="28" spans="18:21" ht="15">
      <c r="R28" s="104" t="s">
        <v>170</v>
      </c>
      <c r="S28" s="105"/>
      <c r="T28" s="105"/>
      <c r="U28" s="105">
        <v>2214</v>
      </c>
    </row>
    <row r="29" spans="18:21" ht="15" customHeight="1">
      <c r="R29" s="103" t="s">
        <v>171</v>
      </c>
      <c r="S29" s="86"/>
      <c r="T29" s="86"/>
      <c r="U29" s="86">
        <v>2435.4</v>
      </c>
    </row>
    <row r="30" spans="18:21" ht="15" customHeight="1">
      <c r="R30" s="103" t="s">
        <v>172</v>
      </c>
      <c r="S30" s="86"/>
      <c r="T30" s="86"/>
      <c r="U30" s="86">
        <v>2656.7999999999997</v>
      </c>
    </row>
    <row r="31" spans="18:21" ht="15" customHeight="1">
      <c r="R31" s="103" t="s">
        <v>173</v>
      </c>
      <c r="S31" s="86"/>
      <c r="T31" s="86"/>
      <c r="U31" s="86">
        <v>2878.2000000000003</v>
      </c>
    </row>
  </sheetData>
  <sheetProtection/>
  <printOptions/>
  <pageMargins left="1" right="1" top="1" bottom="1" header="0.5" footer="0.5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0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2.140625" style="2" customWidth="1"/>
    <col min="2" max="2" width="36.8515625" style="0" bestFit="1" customWidth="1"/>
    <col min="3" max="3" width="12.140625" style="0" customWidth="1"/>
    <col min="4" max="4" width="10.00390625" style="0" customWidth="1"/>
    <col min="5" max="5" width="12.57421875" style="0" customWidth="1"/>
    <col min="6" max="6" width="4.7109375" style="0" customWidth="1"/>
    <col min="7" max="7" width="64.7109375" style="0" customWidth="1"/>
    <col min="8" max="8" width="8.8515625" style="4" customWidth="1"/>
    <col min="9" max="9" width="13.57421875" style="48" customWidth="1"/>
    <col min="10" max="10" width="8.140625" style="12" customWidth="1"/>
  </cols>
  <sheetData>
    <row r="1" spans="1:10" ht="51.75" thickBot="1">
      <c r="A1" s="1"/>
      <c r="B1" s="15" t="s">
        <v>181</v>
      </c>
      <c r="C1" s="16" t="s">
        <v>180</v>
      </c>
      <c r="D1" s="11" t="s">
        <v>23</v>
      </c>
      <c r="E1" s="75" t="s">
        <v>179</v>
      </c>
      <c r="F1" s="24"/>
      <c r="G1" s="25" t="s">
        <v>18</v>
      </c>
      <c r="H1" s="26" t="s">
        <v>14</v>
      </c>
      <c r="I1" s="62"/>
      <c r="J1" s="27" t="s">
        <v>0</v>
      </c>
    </row>
    <row r="2" spans="1:10" ht="15">
      <c r="A2" s="3"/>
      <c r="B2" s="28" t="s">
        <v>57</v>
      </c>
      <c r="C2" s="17">
        <v>3</v>
      </c>
      <c r="D2" s="29">
        <v>208.79999999999998</v>
      </c>
      <c r="E2" s="30">
        <v>250.55999999999997</v>
      </c>
      <c r="F2" s="24"/>
      <c r="G2" s="63" t="s">
        <v>77</v>
      </c>
      <c r="H2" s="31"/>
      <c r="I2" s="76">
        <v>524</v>
      </c>
      <c r="J2" s="64">
        <f>I2</f>
        <v>524</v>
      </c>
    </row>
    <row r="3" spans="1:10" ht="15.75" customHeight="1">
      <c r="A3" s="3"/>
      <c r="B3" s="32" t="s">
        <v>58</v>
      </c>
      <c r="C3" s="18">
        <v>5</v>
      </c>
      <c r="D3" s="29">
        <v>208.79999999999998</v>
      </c>
      <c r="E3" s="30">
        <v>250.55999999999997</v>
      </c>
      <c r="F3" s="24"/>
      <c r="G3" s="33" t="s">
        <v>78</v>
      </c>
      <c r="H3" s="14">
        <v>24</v>
      </c>
      <c r="I3" s="65"/>
      <c r="J3" s="34">
        <f>H3*I3</f>
        <v>0</v>
      </c>
    </row>
    <row r="4" spans="1:10" ht="15.75" customHeight="1">
      <c r="A4" s="3"/>
      <c r="B4" s="32" t="s">
        <v>59</v>
      </c>
      <c r="C4" s="18">
        <v>6</v>
      </c>
      <c r="D4" s="29">
        <v>208.79999999999998</v>
      </c>
      <c r="E4" s="30">
        <v>250.55999999999997</v>
      </c>
      <c r="F4" s="24"/>
      <c r="G4" s="33" t="s">
        <v>79</v>
      </c>
      <c r="H4" s="14">
        <v>24</v>
      </c>
      <c r="I4" s="65"/>
      <c r="J4" s="34">
        <f>H4*I4</f>
        <v>0</v>
      </c>
    </row>
    <row r="5" spans="1:10" ht="15.75" customHeight="1">
      <c r="A5" s="3"/>
      <c r="B5" s="32" t="s">
        <v>60</v>
      </c>
      <c r="C5" s="18">
        <v>10</v>
      </c>
      <c r="D5" s="29">
        <v>208.79999999999998</v>
      </c>
      <c r="E5" s="30">
        <v>250.55999999999997</v>
      </c>
      <c r="F5" s="24"/>
      <c r="G5" s="33" t="s">
        <v>176</v>
      </c>
      <c r="H5" s="14">
        <v>48</v>
      </c>
      <c r="I5" s="65"/>
      <c r="J5" s="34">
        <f>H5*I5</f>
        <v>0</v>
      </c>
    </row>
    <row r="6" spans="1:10" ht="15.75" customHeight="1">
      <c r="A6" s="3"/>
      <c r="B6" s="52" t="s">
        <v>61</v>
      </c>
      <c r="C6" s="18">
        <v>15</v>
      </c>
      <c r="D6" s="29">
        <v>240</v>
      </c>
      <c r="E6" s="30">
        <v>288</v>
      </c>
      <c r="F6" s="24"/>
      <c r="G6" s="66" t="s">
        <v>21</v>
      </c>
      <c r="H6" s="13">
        <v>12</v>
      </c>
      <c r="I6" s="54">
        <v>4</v>
      </c>
      <c r="J6" s="67">
        <f>I6*H6</f>
        <v>48</v>
      </c>
    </row>
    <row r="7" spans="1:10" ht="15.75" customHeight="1">
      <c r="A7" s="3"/>
      <c r="B7" s="52" t="s">
        <v>62</v>
      </c>
      <c r="C7" s="18">
        <v>20</v>
      </c>
      <c r="D7" s="29">
        <v>254.39999999999998</v>
      </c>
      <c r="E7" s="30">
        <v>305.28</v>
      </c>
      <c r="F7" s="24"/>
      <c r="G7" s="66" t="s">
        <v>22</v>
      </c>
      <c r="H7" s="13">
        <v>10</v>
      </c>
      <c r="I7" s="54">
        <v>216</v>
      </c>
      <c r="J7" s="67">
        <f>I7/24*H7</f>
        <v>90</v>
      </c>
    </row>
    <row r="8" spans="1:10" ht="15" customHeight="1">
      <c r="A8" s="3"/>
      <c r="B8" s="53" t="s">
        <v>174</v>
      </c>
      <c r="C8" s="18">
        <v>25</v>
      </c>
      <c r="D8" s="29">
        <v>273.59999999999997</v>
      </c>
      <c r="E8" s="30">
        <v>328.31999999999994</v>
      </c>
      <c r="F8" s="24"/>
      <c r="G8" s="35" t="s">
        <v>20</v>
      </c>
      <c r="H8" s="14">
        <v>36</v>
      </c>
      <c r="I8" s="65"/>
      <c r="J8" s="34">
        <f>I8*H8</f>
        <v>0</v>
      </c>
    </row>
    <row r="9" spans="1:10" ht="15" customHeight="1">
      <c r="A9" s="3"/>
      <c r="B9" s="52" t="s">
        <v>63</v>
      </c>
      <c r="C9" s="18">
        <v>30</v>
      </c>
      <c r="D9" s="29">
        <v>291.59999999999997</v>
      </c>
      <c r="E9" s="30">
        <v>349.91999999999996</v>
      </c>
      <c r="F9" s="24"/>
      <c r="G9" s="77" t="s">
        <v>87</v>
      </c>
      <c r="H9" s="14">
        <v>24</v>
      </c>
      <c r="I9" s="65"/>
      <c r="J9" s="34">
        <f aca="true" t="shared" si="0" ref="J9:J19">I9*H9</f>
        <v>0</v>
      </c>
    </row>
    <row r="10" spans="1:10" ht="15" customHeight="1">
      <c r="A10" s="3"/>
      <c r="B10" s="32" t="s">
        <v>64</v>
      </c>
      <c r="C10" s="18">
        <v>35</v>
      </c>
      <c r="D10" s="29">
        <v>308.4</v>
      </c>
      <c r="E10" s="30">
        <v>370.08</v>
      </c>
      <c r="F10" s="24"/>
      <c r="G10" s="68" t="s">
        <v>80</v>
      </c>
      <c r="H10" s="14">
        <v>48</v>
      </c>
      <c r="I10" s="65"/>
      <c r="J10" s="34">
        <f t="shared" si="0"/>
        <v>0</v>
      </c>
    </row>
    <row r="11" spans="1:10" ht="15" customHeight="1">
      <c r="A11" s="3"/>
      <c r="B11" s="32" t="s">
        <v>65</v>
      </c>
      <c r="C11" s="18">
        <v>40</v>
      </c>
      <c r="D11" s="29">
        <v>340.8</v>
      </c>
      <c r="E11" s="30">
        <v>408.96</v>
      </c>
      <c r="F11" s="24"/>
      <c r="G11" s="33" t="s">
        <v>81</v>
      </c>
      <c r="H11" s="14">
        <v>84</v>
      </c>
      <c r="I11" s="65"/>
      <c r="J11" s="34">
        <f t="shared" si="0"/>
        <v>0</v>
      </c>
    </row>
    <row r="12" spans="1:10" ht="15" customHeight="1">
      <c r="A12" s="3"/>
      <c r="B12" s="32" t="s">
        <v>66</v>
      </c>
      <c r="C12" s="18">
        <v>45</v>
      </c>
      <c r="D12" s="29">
        <v>356.4</v>
      </c>
      <c r="E12" s="30">
        <v>427.67999999999995</v>
      </c>
      <c r="F12" s="24"/>
      <c r="G12" s="69" t="s">
        <v>177</v>
      </c>
      <c r="H12" s="14">
        <v>36</v>
      </c>
      <c r="I12" s="65"/>
      <c r="J12" s="34">
        <f t="shared" si="0"/>
        <v>0</v>
      </c>
    </row>
    <row r="13" spans="1:10" ht="15" customHeight="1">
      <c r="A13" s="3"/>
      <c r="B13" s="32" t="s">
        <v>67</v>
      </c>
      <c r="C13" s="18">
        <v>50</v>
      </c>
      <c r="D13" s="29">
        <v>397.2</v>
      </c>
      <c r="E13" s="30">
        <v>476.64</v>
      </c>
      <c r="F13" s="24"/>
      <c r="G13" s="36" t="s">
        <v>82</v>
      </c>
      <c r="H13" s="14">
        <v>48</v>
      </c>
      <c r="I13" s="65"/>
      <c r="J13" s="34">
        <f t="shared" si="0"/>
        <v>0</v>
      </c>
    </row>
    <row r="14" spans="1:10" ht="15">
      <c r="A14" s="3"/>
      <c r="B14" s="32" t="s">
        <v>68</v>
      </c>
      <c r="C14" s="18">
        <v>55</v>
      </c>
      <c r="D14" s="29">
        <v>420</v>
      </c>
      <c r="E14" s="30">
        <v>504</v>
      </c>
      <c r="F14" s="24"/>
      <c r="G14" s="70" t="s">
        <v>88</v>
      </c>
      <c r="H14" s="14">
        <v>24</v>
      </c>
      <c r="I14" s="65"/>
      <c r="J14" s="34">
        <f t="shared" si="0"/>
        <v>0</v>
      </c>
    </row>
    <row r="15" spans="1:10" ht="15">
      <c r="A15" s="3"/>
      <c r="B15" s="32" t="s">
        <v>69</v>
      </c>
      <c r="C15" s="18">
        <v>60</v>
      </c>
      <c r="D15" s="29">
        <v>436.8</v>
      </c>
      <c r="E15" s="30">
        <v>524.16</v>
      </c>
      <c r="F15" s="24"/>
      <c r="G15" s="33" t="s">
        <v>85</v>
      </c>
      <c r="H15" s="14">
        <v>26</v>
      </c>
      <c r="I15" s="65"/>
      <c r="J15" s="34">
        <f t="shared" si="0"/>
        <v>0</v>
      </c>
    </row>
    <row r="16" spans="1:10" ht="15">
      <c r="A16" s="3"/>
      <c r="B16" s="32" t="s">
        <v>70</v>
      </c>
      <c r="C16" s="18">
        <v>65</v>
      </c>
      <c r="D16" s="29">
        <v>483.59999999999997</v>
      </c>
      <c r="E16" s="30">
        <v>580.3199999999999</v>
      </c>
      <c r="F16" s="24"/>
      <c r="G16" s="68" t="s">
        <v>83</v>
      </c>
      <c r="H16" s="14">
        <v>46</v>
      </c>
      <c r="I16" s="65"/>
      <c r="J16" s="34">
        <f t="shared" si="0"/>
        <v>0</v>
      </c>
    </row>
    <row r="17" spans="1:10" ht="15.75">
      <c r="A17" s="3"/>
      <c r="B17" s="32" t="s">
        <v>175</v>
      </c>
      <c r="C17" s="18">
        <v>70</v>
      </c>
      <c r="D17" s="29">
        <v>522</v>
      </c>
      <c r="E17" s="30">
        <v>626.4</v>
      </c>
      <c r="F17" s="24"/>
      <c r="G17" s="74" t="s">
        <v>178</v>
      </c>
      <c r="H17" s="13">
        <v>36</v>
      </c>
      <c r="I17" s="54"/>
      <c r="J17" s="34">
        <f t="shared" si="0"/>
        <v>0</v>
      </c>
    </row>
    <row r="18" spans="1:10" ht="15">
      <c r="A18" s="3"/>
      <c r="B18" s="32" t="s">
        <v>71</v>
      </c>
      <c r="C18" s="18">
        <v>75</v>
      </c>
      <c r="D18" s="29">
        <v>537.6</v>
      </c>
      <c r="E18" s="30">
        <v>645.12</v>
      </c>
      <c r="F18" s="24"/>
      <c r="G18" s="33" t="s">
        <v>89</v>
      </c>
      <c r="H18" s="14">
        <v>10</v>
      </c>
      <c r="I18" s="65"/>
      <c r="J18" s="34">
        <f t="shared" si="0"/>
        <v>0</v>
      </c>
    </row>
    <row r="19" spans="1:10" ht="15">
      <c r="A19" s="3"/>
      <c r="B19" s="32" t="s">
        <v>72</v>
      </c>
      <c r="C19" s="18">
        <v>80</v>
      </c>
      <c r="D19" s="29">
        <v>571.1999999999999</v>
      </c>
      <c r="E19" s="30">
        <v>685.4399999999999</v>
      </c>
      <c r="F19" s="24"/>
      <c r="G19" s="33" t="s">
        <v>90</v>
      </c>
      <c r="H19" s="14">
        <v>12</v>
      </c>
      <c r="I19" s="65"/>
      <c r="J19" s="34">
        <f t="shared" si="0"/>
        <v>0</v>
      </c>
    </row>
    <row r="20" spans="1:10" ht="15">
      <c r="A20" s="3"/>
      <c r="B20" s="32" t="s">
        <v>73</v>
      </c>
      <c r="C20" s="18">
        <v>85</v>
      </c>
      <c r="D20" s="29">
        <v>592.8</v>
      </c>
      <c r="E20" s="30">
        <v>711.3599999999999</v>
      </c>
      <c r="F20" s="24"/>
      <c r="G20" s="33" t="s">
        <v>91</v>
      </c>
      <c r="H20" s="14">
        <v>14</v>
      </c>
      <c r="I20" s="65">
        <v>1</v>
      </c>
      <c r="J20" s="34">
        <f>I20*H20</f>
        <v>14</v>
      </c>
    </row>
    <row r="21" spans="1:10" ht="15">
      <c r="A21" s="3"/>
      <c r="B21" s="32" t="s">
        <v>74</v>
      </c>
      <c r="C21" s="18">
        <v>90</v>
      </c>
      <c r="D21" s="29">
        <v>612</v>
      </c>
      <c r="E21" s="30">
        <v>734.4</v>
      </c>
      <c r="F21" s="24"/>
      <c r="G21" s="33" t="s">
        <v>92</v>
      </c>
      <c r="H21" s="14">
        <v>24</v>
      </c>
      <c r="I21" s="65"/>
      <c r="J21" s="34">
        <f>I21*H21</f>
        <v>0</v>
      </c>
    </row>
    <row r="22" spans="1:10" ht="18.75" thickBot="1">
      <c r="A22" s="3"/>
      <c r="B22" s="32" t="s">
        <v>86</v>
      </c>
      <c r="C22" s="18">
        <v>95</v>
      </c>
      <c r="D22" s="29">
        <v>652.8</v>
      </c>
      <c r="E22" s="30"/>
      <c r="F22" s="24"/>
      <c r="G22" s="37"/>
      <c r="H22" s="38"/>
      <c r="I22" s="71"/>
      <c r="J22" s="72">
        <f>SUM(J2:J21)</f>
        <v>676</v>
      </c>
    </row>
    <row r="23" spans="1:10" ht="15">
      <c r="A23" s="3"/>
      <c r="B23" s="32" t="s">
        <v>75</v>
      </c>
      <c r="C23" s="18">
        <v>100</v>
      </c>
      <c r="D23" s="29">
        <v>709.1999999999999</v>
      </c>
      <c r="E23" s="30"/>
      <c r="F23" s="24"/>
      <c r="G23" s="24"/>
      <c r="H23" s="39"/>
      <c r="I23" s="106"/>
      <c r="J23" s="64"/>
    </row>
    <row r="24" spans="1:10" ht="15">
      <c r="A24" s="3"/>
      <c r="B24" s="32" t="s">
        <v>76</v>
      </c>
      <c r="C24" s="18">
        <v>125</v>
      </c>
      <c r="D24" s="29">
        <v>880.8</v>
      </c>
      <c r="E24" s="30"/>
      <c r="F24" s="24"/>
      <c r="G24" s="73"/>
      <c r="H24" s="39"/>
      <c r="I24" s="49" t="s">
        <v>17</v>
      </c>
      <c r="J24" s="67">
        <v>888.8000000000001</v>
      </c>
    </row>
    <row r="25" spans="1:10" ht="18.75" thickBot="1">
      <c r="A25" s="3"/>
      <c r="B25" s="40" t="s">
        <v>84</v>
      </c>
      <c r="C25" s="20">
        <v>150</v>
      </c>
      <c r="D25" s="41">
        <v>991.1999999999999</v>
      </c>
      <c r="E25" s="42"/>
      <c r="F25" s="24"/>
      <c r="G25" s="43"/>
      <c r="H25" s="39"/>
      <c r="I25" s="107" t="s">
        <v>16</v>
      </c>
      <c r="J25" s="108">
        <v>969.5999999999999</v>
      </c>
    </row>
    <row r="26" spans="1:10" ht="15.75" thickBot="1">
      <c r="A26" s="3"/>
      <c r="B26" s="21"/>
      <c r="C26" s="21"/>
      <c r="D26" s="21"/>
      <c r="E26" s="21"/>
      <c r="F26" s="24"/>
      <c r="G26" s="43"/>
      <c r="H26" s="45"/>
      <c r="I26" s="50"/>
      <c r="J26" s="39"/>
    </row>
    <row r="27" spans="1:10" ht="15">
      <c r="A27" s="3"/>
      <c r="B27" s="22"/>
      <c r="C27" s="22"/>
      <c r="D27" s="22"/>
      <c r="E27" s="22"/>
      <c r="F27" s="24"/>
      <c r="G27" s="24"/>
      <c r="H27" s="45"/>
      <c r="I27" s="50"/>
      <c r="J27" s="45"/>
    </row>
    <row r="28" spans="1:10" ht="15">
      <c r="A28" s="3"/>
      <c r="B28" s="24"/>
      <c r="C28" s="24"/>
      <c r="D28" s="24"/>
      <c r="E28" s="24"/>
      <c r="F28" s="24"/>
      <c r="G28" s="24"/>
      <c r="H28" s="45"/>
      <c r="I28" s="50"/>
      <c r="J28" s="47"/>
    </row>
    <row r="29" spans="1:10" ht="15" customHeight="1">
      <c r="A29" s="3"/>
      <c r="B29" s="24"/>
      <c r="C29" s="24"/>
      <c r="D29" s="24"/>
      <c r="E29" s="24"/>
      <c r="F29" s="24"/>
      <c r="G29" s="24"/>
      <c r="H29" s="45"/>
      <c r="I29" s="50"/>
      <c r="J29" s="39"/>
    </row>
    <row r="30" spans="1:10" ht="15">
      <c r="A30" s="3"/>
      <c r="B30" s="24"/>
      <c r="C30" s="24"/>
      <c r="D30" s="24"/>
      <c r="E30" s="24"/>
      <c r="F30" s="24"/>
      <c r="G30" s="44"/>
      <c r="H30" s="45"/>
      <c r="I30" s="50"/>
      <c r="J30" s="39"/>
    </row>
    <row r="31" spans="1:10" ht="15">
      <c r="A31" s="3"/>
      <c r="B31" s="24"/>
      <c r="C31" s="24"/>
      <c r="D31" s="24"/>
      <c r="E31" s="24"/>
      <c r="F31" s="24"/>
      <c r="G31" s="46"/>
      <c r="H31" s="19"/>
      <c r="I31" s="51"/>
      <c r="J31" s="23"/>
    </row>
    <row r="32" spans="1:7" ht="15">
      <c r="A32" s="3"/>
      <c r="B32" s="24"/>
      <c r="C32" s="24"/>
      <c r="D32" s="24"/>
      <c r="E32" s="24"/>
      <c r="F32" s="24"/>
      <c r="G32" s="24"/>
    </row>
    <row r="33" spans="1:7" ht="15">
      <c r="A33" s="3"/>
      <c r="B33" s="24"/>
      <c r="C33" s="24"/>
      <c r="D33" s="24"/>
      <c r="E33" s="24"/>
      <c r="F33" s="24"/>
      <c r="G33" s="24"/>
    </row>
    <row r="34" spans="2:7" ht="15">
      <c r="B34" s="24"/>
      <c r="C34" s="24"/>
      <c r="D34" s="24"/>
      <c r="E34" s="24"/>
      <c r="F34" s="24"/>
      <c r="G34" s="24"/>
    </row>
    <row r="35" spans="2:7" ht="15">
      <c r="B35" s="24"/>
      <c r="C35" s="24"/>
      <c r="D35" s="24"/>
      <c r="E35" s="24"/>
      <c r="F35" s="24"/>
      <c r="G35" s="24"/>
    </row>
    <row r="36" spans="2:7" ht="15">
      <c r="B36" s="24"/>
      <c r="C36" s="24"/>
      <c r="D36" s="24"/>
      <c r="E36" s="24"/>
      <c r="F36" s="24"/>
      <c r="G36" s="24"/>
    </row>
    <row r="37" spans="2:7" ht="15">
      <c r="B37" s="24"/>
      <c r="C37" s="24"/>
      <c r="D37" s="24"/>
      <c r="E37" s="24"/>
      <c r="F37" s="24"/>
      <c r="G37" s="24"/>
    </row>
    <row r="38" spans="2:7" ht="15">
      <c r="B38" s="24"/>
      <c r="C38" s="24"/>
      <c r="D38" s="24"/>
      <c r="E38" s="24"/>
      <c r="F38" s="24"/>
      <c r="G38" s="24"/>
    </row>
    <row r="39" spans="2:7" ht="15">
      <c r="B39" s="24"/>
      <c r="C39" s="24"/>
      <c r="D39" s="24"/>
      <c r="E39" s="24"/>
      <c r="F39" s="24"/>
      <c r="G39" s="24"/>
    </row>
    <row r="40" spans="2:7" ht="15">
      <c r="B40" s="10"/>
      <c r="C40" s="10"/>
      <c r="D40" s="10"/>
      <c r="E40" s="10"/>
      <c r="F40" s="10"/>
      <c r="G40" s="10"/>
    </row>
  </sheetData>
  <sheetProtection/>
  <printOptions/>
  <pageMargins left="0.7" right="0.7" top="0.75" bottom="0.75" header="0.3" footer="0.3"/>
  <pageSetup fitToHeight="1" fitToWidth="1" orientation="landscape" paperSize="9" scale="73" r:id="rId1"/>
  <ignoredErrors>
    <ignoredError sqref="J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421875" style="0" customWidth="1"/>
    <col min="2" max="2" width="19.8515625" style="0" customWidth="1"/>
  </cols>
  <sheetData>
    <row r="1" ht="15">
      <c r="A1" s="61" t="s">
        <v>56</v>
      </c>
    </row>
    <row r="2" ht="15">
      <c r="A2" s="61"/>
    </row>
    <row r="3" ht="15">
      <c r="A3" s="61"/>
    </row>
    <row r="4" spans="1:256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9:11" ht="15">
      <c r="I5" s="9" t="s">
        <v>55</v>
      </c>
      <c r="J5" s="9"/>
      <c r="K5" s="9"/>
    </row>
    <row r="6" spans="1:11" ht="15">
      <c r="A6" s="9" t="s">
        <v>40</v>
      </c>
      <c r="B6" s="9"/>
      <c r="C6" s="9"/>
      <c r="I6" s="9"/>
      <c r="J6" s="9"/>
      <c r="K6" s="9"/>
    </row>
    <row r="7" spans="1:2" ht="15">
      <c r="A7" t="s">
        <v>41</v>
      </c>
      <c r="B7" t="s">
        <v>42</v>
      </c>
    </row>
    <row r="8" spans="1:2" ht="15">
      <c r="A8" s="55">
        <v>160</v>
      </c>
      <c r="B8" s="55" t="s">
        <v>24</v>
      </c>
    </row>
    <row r="9" spans="1:4" ht="15">
      <c r="A9" s="55">
        <v>180</v>
      </c>
      <c r="B9" s="55" t="s">
        <v>25</v>
      </c>
      <c r="D9" t="s">
        <v>26</v>
      </c>
    </row>
    <row r="10" spans="1:4" ht="15">
      <c r="A10" s="55">
        <v>240</v>
      </c>
      <c r="B10" s="55" t="s">
        <v>27</v>
      </c>
      <c r="D10" t="s">
        <v>26</v>
      </c>
    </row>
    <row r="11" spans="1:2" ht="15">
      <c r="A11" s="55">
        <v>200</v>
      </c>
      <c r="B11" s="55" t="s">
        <v>25</v>
      </c>
    </row>
    <row r="12" spans="1:4" ht="15">
      <c r="A12" s="55">
        <v>330</v>
      </c>
      <c r="B12" s="55" t="s">
        <v>28</v>
      </c>
      <c r="C12" s="56"/>
      <c r="D12" s="57" t="s">
        <v>29</v>
      </c>
    </row>
    <row r="13" spans="1:3" ht="15">
      <c r="A13" s="55">
        <v>400</v>
      </c>
      <c r="B13" s="55" t="s">
        <v>30</v>
      </c>
      <c r="C13" s="56"/>
    </row>
    <row r="14" spans="1:3" ht="15">
      <c r="A14" s="55">
        <v>450</v>
      </c>
      <c r="B14" s="55" t="s">
        <v>31</v>
      </c>
      <c r="C14" s="56"/>
    </row>
    <row r="15" spans="1:3" ht="15">
      <c r="A15" s="55">
        <v>600</v>
      </c>
      <c r="B15" s="55" t="s">
        <v>32</v>
      </c>
      <c r="C15" s="56"/>
    </row>
    <row r="16" spans="1:3" ht="15">
      <c r="A16" s="55">
        <v>562</v>
      </c>
      <c r="B16" s="55" t="s">
        <v>33</v>
      </c>
      <c r="C16" s="56"/>
    </row>
    <row r="17" spans="1:3" ht="15">
      <c r="A17" s="55">
        <v>220</v>
      </c>
      <c r="B17" s="55" t="s">
        <v>30</v>
      </c>
      <c r="C17" s="56"/>
    </row>
    <row r="18" spans="1:4" ht="15">
      <c r="A18" s="55">
        <v>216</v>
      </c>
      <c r="B18" s="55" t="s">
        <v>34</v>
      </c>
      <c r="C18" s="56"/>
      <c r="D18" t="s">
        <v>26</v>
      </c>
    </row>
    <row r="19" spans="1:4" ht="15">
      <c r="A19" s="55">
        <v>350</v>
      </c>
      <c r="B19" s="55" t="s">
        <v>30</v>
      </c>
      <c r="C19" s="56"/>
      <c r="D19" t="s">
        <v>26</v>
      </c>
    </row>
    <row r="20" spans="1:4" ht="15">
      <c r="A20" s="55">
        <v>444</v>
      </c>
      <c r="B20" s="58" t="s">
        <v>35</v>
      </c>
      <c r="D20" t="s">
        <v>26</v>
      </c>
    </row>
    <row r="21" spans="1:2" ht="15">
      <c r="A21" s="58">
        <v>800</v>
      </c>
      <c r="B21" s="55" t="s">
        <v>36</v>
      </c>
    </row>
    <row r="22" spans="1:4" ht="15">
      <c r="A22" s="55">
        <v>650</v>
      </c>
      <c r="B22" s="55" t="s">
        <v>37</v>
      </c>
      <c r="D22" t="s">
        <v>38</v>
      </c>
    </row>
    <row r="23" spans="1:4" ht="15">
      <c r="A23" s="55">
        <v>750</v>
      </c>
      <c r="B23" s="55" t="s">
        <v>37</v>
      </c>
      <c r="D23" t="s">
        <v>39</v>
      </c>
    </row>
    <row r="24" spans="1:2" ht="15">
      <c r="A24" s="55">
        <v>1400</v>
      </c>
      <c r="B24" s="55" t="s">
        <v>43</v>
      </c>
    </row>
    <row r="25" spans="1:2" ht="15">
      <c r="A25" s="55">
        <v>2200</v>
      </c>
      <c r="B25" s="55" t="s">
        <v>44</v>
      </c>
    </row>
    <row r="26" spans="1:2" ht="15">
      <c r="A26" s="55">
        <v>2500</v>
      </c>
      <c r="B26" s="55" t="s">
        <v>45</v>
      </c>
    </row>
    <row r="27" spans="1:2" ht="15">
      <c r="A27" s="55">
        <v>2600</v>
      </c>
      <c r="B27" s="55" t="s">
        <v>46</v>
      </c>
    </row>
    <row r="28" spans="1:2" ht="15">
      <c r="A28" s="55">
        <v>2900</v>
      </c>
      <c r="B28" s="55" t="s">
        <v>47</v>
      </c>
    </row>
    <row r="29" spans="1:2" ht="15">
      <c r="A29" s="55">
        <v>3800</v>
      </c>
      <c r="B29" s="55" t="s">
        <v>48</v>
      </c>
    </row>
    <row r="30" spans="1:2" ht="15">
      <c r="A30" s="55">
        <v>4500</v>
      </c>
      <c r="B30" s="55" t="s">
        <v>49</v>
      </c>
    </row>
    <row r="31" spans="1:2" ht="15">
      <c r="A31" s="59">
        <v>1700</v>
      </c>
      <c r="B31" s="59" t="s">
        <v>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51.421875" style="0" customWidth="1"/>
  </cols>
  <sheetData>
    <row r="2" ht="15">
      <c r="A2" s="9" t="s">
        <v>19</v>
      </c>
    </row>
    <row r="3" ht="15.75" thickBot="1"/>
    <row r="4" ht="15.75" thickBot="1">
      <c r="A4" s="8" t="s">
        <v>1</v>
      </c>
    </row>
    <row r="5" ht="15">
      <c r="A5" s="5" t="s">
        <v>2</v>
      </c>
    </row>
    <row r="6" ht="15">
      <c r="A6" s="5" t="s">
        <v>3</v>
      </c>
    </row>
    <row r="7" ht="15">
      <c r="A7" s="5" t="s">
        <v>4</v>
      </c>
    </row>
    <row r="8" ht="15">
      <c r="A8" s="5" t="s">
        <v>5</v>
      </c>
    </row>
    <row r="9" ht="15">
      <c r="A9" s="6" t="s">
        <v>6</v>
      </c>
    </row>
    <row r="10" ht="15">
      <c r="A10" s="5" t="s">
        <v>7</v>
      </c>
    </row>
    <row r="11" ht="15">
      <c r="A11" s="5" t="s">
        <v>8</v>
      </c>
    </row>
    <row r="12" ht="15">
      <c r="A12" s="5" t="s">
        <v>9</v>
      </c>
    </row>
    <row r="13" ht="15">
      <c r="A13" s="5" t="s">
        <v>10</v>
      </c>
    </row>
    <row r="14" ht="15">
      <c r="A14" s="5" t="s">
        <v>11</v>
      </c>
    </row>
    <row r="15" ht="15.75" thickBot="1">
      <c r="A15" s="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O8" sqref="O8"/>
    </sheetView>
  </sheetViews>
  <sheetFormatPr defaultColWidth="9.140625" defaultRowHeight="15"/>
  <sheetData>
    <row r="1" ht="15">
      <c r="A1" s="60" t="s">
        <v>51</v>
      </c>
    </row>
    <row r="2" ht="15">
      <c r="A2" s="60" t="s">
        <v>52</v>
      </c>
    </row>
    <row r="3" ht="15">
      <c r="A3" s="60" t="s">
        <v>53</v>
      </c>
    </row>
    <row r="4" ht="15">
      <c r="A4" s="60" t="s">
        <v>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Иван Иванов</cp:lastModifiedBy>
  <cp:lastPrinted>2019-01-13T14:30:55Z</cp:lastPrinted>
  <dcterms:created xsi:type="dcterms:W3CDTF">2012-10-24T06:13:19Z</dcterms:created>
  <dcterms:modified xsi:type="dcterms:W3CDTF">2024-01-31T18:05:46Z</dcterms:modified>
  <cp:category/>
  <cp:version/>
  <cp:contentType/>
  <cp:contentStatus/>
</cp:coreProperties>
</file>